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RBerzins/Documents/"/>
    </mc:Choice>
  </mc:AlternateContent>
  <bookViews>
    <workbookView xWindow="0" yWindow="0" windowWidth="25600" windowHeight="16000" tabRatio="500"/>
  </bookViews>
  <sheets>
    <sheet name="Overview" sheetId="1" r:id="rId1"/>
    <sheet name="Transactions" sheetId="2" r:id="rId2"/>
    <sheet name="Drop Down List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  <c r="I22" i="1"/>
  <c r="H22" i="1"/>
  <c r="J19" i="1"/>
  <c r="J20" i="1"/>
  <c r="J18" i="1"/>
  <c r="D27" i="1"/>
  <c r="D28" i="1"/>
  <c r="D29" i="1"/>
  <c r="D30" i="1"/>
  <c r="D31" i="1"/>
  <c r="D32" i="1"/>
  <c r="D33" i="1"/>
  <c r="D34" i="1"/>
  <c r="D35" i="1"/>
  <c r="D36" i="1"/>
  <c r="H8" i="1"/>
  <c r="H9" i="1"/>
  <c r="H10" i="1"/>
  <c r="H4" i="1"/>
  <c r="E27" i="1"/>
  <c r="E28" i="1"/>
  <c r="E29" i="1"/>
  <c r="E30" i="1"/>
  <c r="E31" i="1"/>
  <c r="E32" i="1"/>
  <c r="E33" i="1"/>
  <c r="E34" i="1"/>
  <c r="E35" i="1"/>
  <c r="E36" i="1"/>
  <c r="C36" i="1"/>
</calcChain>
</file>

<file path=xl/sharedStrings.xml><?xml version="1.0" encoding="utf-8"?>
<sst xmlns="http://schemas.openxmlformats.org/spreadsheetml/2006/main" count="74" uniqueCount="52">
  <si>
    <t>JANUARY MONTHLY BUDGET</t>
  </si>
  <si>
    <t>SAVINGS</t>
  </si>
  <si>
    <t>CHECKING</t>
  </si>
  <si>
    <t>START:</t>
  </si>
  <si>
    <t>END:</t>
  </si>
  <si>
    <t>TRANSACTIONS</t>
  </si>
  <si>
    <t>Date</t>
  </si>
  <si>
    <t>Description</t>
  </si>
  <si>
    <t>Type</t>
  </si>
  <si>
    <t>Amount</t>
  </si>
  <si>
    <t>Method of Payment</t>
  </si>
  <si>
    <t>Rent</t>
  </si>
  <si>
    <t>Electric</t>
  </si>
  <si>
    <t>Cable/Internet</t>
  </si>
  <si>
    <t>Transportation</t>
  </si>
  <si>
    <t>Groceries</t>
  </si>
  <si>
    <t>Entertainment</t>
  </si>
  <si>
    <t>Personal</t>
  </si>
  <si>
    <t>Credit Card</t>
  </si>
  <si>
    <t>Other</t>
  </si>
  <si>
    <t>How to use: Enter your transactions into the table below. Choose a category from the list provided or update the list on the next tab.</t>
  </si>
  <si>
    <t>CVS</t>
  </si>
  <si>
    <t>Treasure Island</t>
  </si>
  <si>
    <t>Digit</t>
  </si>
  <si>
    <t>Digit Savings</t>
  </si>
  <si>
    <t>Laundry</t>
  </si>
  <si>
    <t>Walgreens</t>
  </si>
  <si>
    <t>Stamps</t>
  </si>
  <si>
    <t>SUMMARY BY CATEGORY</t>
  </si>
  <si>
    <t>CATEGORY</t>
  </si>
  <si>
    <t>PLANNED</t>
  </si>
  <si>
    <t>ACTUAL</t>
  </si>
  <si>
    <t>DIFFERENCE</t>
  </si>
  <si>
    <t>Loans</t>
  </si>
  <si>
    <t>TOTAL</t>
  </si>
  <si>
    <t>OVERVIEW</t>
  </si>
  <si>
    <t>Total Starting:</t>
  </si>
  <si>
    <t>Paycheck:</t>
  </si>
  <si>
    <t>Paycheck 2:</t>
  </si>
  <si>
    <t>Other Income:</t>
  </si>
  <si>
    <t>Expenses</t>
  </si>
  <si>
    <t>Net:</t>
  </si>
  <si>
    <t>Total:</t>
  </si>
  <si>
    <t>Saving For:</t>
  </si>
  <si>
    <t>MacBook Pro</t>
  </si>
  <si>
    <t>Rainy Day Fund</t>
  </si>
  <si>
    <t>Amt:</t>
  </si>
  <si>
    <t>Total Needed:</t>
  </si>
  <si>
    <t>Left to Save:</t>
  </si>
  <si>
    <t>DIGIT SAVINGS</t>
  </si>
  <si>
    <t>Vacation Fund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</si>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</sst>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Avenir Next Ultra Light"/>
    </font>
    <font>
      <sz val="12"/>
      <color theme="1"/>
      <name val="Avenir Next Ultra Light"/>
    </font>
    <font>
      <b/>
      <sz val="12"/>
      <color theme="1"/>
      <name val="Avenir Next Ultra Light"/>
    </font>
    <font>
      <b/>
      <sz val="24"/>
      <color theme="1"/>
      <name val="Avenir Next Ultra Light"/>
    </font>
    <font>
      <b/>
      <sz val="16"/>
      <color theme="1"/>
      <name val="Avenir Next Ultra Light"/>
    </font>
    <font>
      <b/>
      <sz val="14"/>
      <color theme="1"/>
      <name val="Avenir Next Ultra Light"/>
    </font>
    <font>
      <sz val="11"/>
      <color theme="1"/>
      <name val="Avenir Next Ultra Light"/>
    </font>
    <font>
      <sz val="10"/>
      <color rgb="FF594B3B"/>
      <name val="Avenir Next Ultra Light"/>
    </font>
    <font>
      <sz val="16"/>
      <color theme="1"/>
      <name val="Avenir Next Ultra Light"/>
    </font>
    <font>
      <b/>
      <sz val="12"/>
      <color theme="0"/>
      <name val="Avenir Next Ultra Light"/>
    </font>
    <font>
      <sz val="16"/>
      <color theme="0"/>
      <name val="Avenir Next Ultra Light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4" fontId="3" fillId="2" borderId="0" xfId="1" applyFont="1" applyFill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9" fillId="0" borderId="0" xfId="0" applyNumberFormat="1" applyFont="1"/>
    <xf numFmtId="0" fontId="9" fillId="0" borderId="0" xfId="0" applyFont="1"/>
    <xf numFmtId="8" fontId="9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44" fontId="3" fillId="0" borderId="0" xfId="1" applyFont="1" applyBorder="1"/>
    <xf numFmtId="44" fontId="3" fillId="0" borderId="6" xfId="0" applyNumberFormat="1" applyFont="1" applyBorder="1"/>
    <xf numFmtId="0" fontId="3" fillId="0" borderId="7" xfId="0" applyFont="1" applyBorder="1"/>
    <xf numFmtId="44" fontId="3" fillId="0" borderId="1" xfId="1" applyFont="1" applyBorder="1"/>
    <xf numFmtId="44" fontId="3" fillId="0" borderId="8" xfId="0" applyNumberFormat="1" applyFont="1" applyBorder="1"/>
    <xf numFmtId="44" fontId="3" fillId="0" borderId="1" xfId="0" applyNumberFormat="1" applyFont="1" applyBorder="1"/>
    <xf numFmtId="0" fontId="10" fillId="0" borderId="5" xfId="0" applyFont="1" applyBorder="1" applyAlignment="1">
      <alignment horizontal="left"/>
    </xf>
    <xf numFmtId="44" fontId="10" fillId="0" borderId="6" xfId="0" applyNumberFormat="1" applyFont="1" applyBorder="1"/>
    <xf numFmtId="0" fontId="10" fillId="2" borderId="6" xfId="0" applyFont="1" applyFill="1" applyBorder="1"/>
    <xf numFmtId="0" fontId="10" fillId="0" borderId="7" xfId="0" applyFont="1" applyBorder="1" applyAlignment="1">
      <alignment horizontal="left"/>
    </xf>
    <xf numFmtId="44" fontId="10" fillId="0" borderId="8" xfId="0" applyNumberFormat="1" applyFont="1" applyBorder="1"/>
    <xf numFmtId="0" fontId="6" fillId="0" borderId="5" xfId="0" applyFont="1" applyBorder="1" applyAlignment="1">
      <alignment horizontal="left"/>
    </xf>
    <xf numFmtId="44" fontId="6" fillId="0" borderId="6" xfId="0" applyNumberFormat="1" applyFont="1" applyBorder="1"/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3" borderId="5" xfId="0" applyFont="1" applyFill="1" applyBorder="1"/>
    <xf numFmtId="0" fontId="11" fillId="3" borderId="0" xfId="0" applyFont="1" applyFill="1" applyBorder="1"/>
    <xf numFmtId="0" fontId="11" fillId="3" borderId="6" xfId="0" applyFont="1" applyFill="1" applyBorder="1"/>
    <xf numFmtId="0" fontId="3" fillId="0" borderId="8" xfId="0" applyFont="1" applyBorder="1"/>
    <xf numFmtId="0" fontId="4" fillId="0" borderId="7" xfId="0" applyFont="1" applyBorder="1"/>
    <xf numFmtId="44" fontId="4" fillId="0" borderId="1" xfId="0" applyNumberFormat="1" applyFont="1" applyBorder="1"/>
    <xf numFmtId="44" fontId="4" fillId="0" borderId="1" xfId="1" applyFont="1" applyBorder="1"/>
    <xf numFmtId="44" fontId="4" fillId="0" borderId="8" xfId="0" applyNumberFormat="1" applyFont="1" applyBorder="1"/>
  </cellXfs>
  <cellStyles count="2">
    <cellStyle name="Currency" xfId="1" builtinId="4"/>
    <cellStyle name="Normal" xfId="0" builtinId="0"/>
  </cellStyles>
  <dxfs count="13">
    <dxf>
      <font>
        <strike val="0"/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Overview!$B$27:$B$36</c:f>
              <c:strCache>
                <c:ptCount val="10"/>
                <c:pt idx="0">
                  <c:v>Rent</c:v>
                </c:pt>
                <c:pt idx="1">
                  <c:v>Electric</c:v>
                </c:pt>
                <c:pt idx="2">
                  <c:v>Cable/Internet</c:v>
                </c:pt>
                <c:pt idx="3">
                  <c:v>Transportation</c:v>
                </c:pt>
                <c:pt idx="4">
                  <c:v>Groceries</c:v>
                </c:pt>
                <c:pt idx="5">
                  <c:v>Entertainment</c:v>
                </c:pt>
                <c:pt idx="6">
                  <c:v>Loans</c:v>
                </c:pt>
                <c:pt idx="7">
                  <c:v>Personal</c:v>
                </c:pt>
                <c:pt idx="8">
                  <c:v>Other</c:v>
                </c:pt>
                <c:pt idx="9">
                  <c:v>TOTAL</c:v>
                </c:pt>
              </c:strCache>
            </c:strRef>
          </c:cat>
          <c:val>
            <c:numRef>
              <c:f>Overview!$D$27:$D$36</c:f>
              <c:numCache>
                <c:formatCode>_("$"* #,##0.00_);_("$"* \(#,##0.00\);_("$"* "-"??_);_(@_)</c:formatCode>
                <c:ptCount val="10"/>
                <c:pt idx="0">
                  <c:v>1197.95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37.76</c:v>
                </c:pt>
                <c:pt idx="5">
                  <c:v>0.0</c:v>
                </c:pt>
                <c:pt idx="6">
                  <c:v>0.0</c:v>
                </c:pt>
                <c:pt idx="7">
                  <c:v>9.97</c:v>
                </c:pt>
                <c:pt idx="8">
                  <c:v>12.1</c:v>
                </c:pt>
                <c:pt idx="9">
                  <c:v>1257.78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4</xdr:row>
      <xdr:rowOff>133350</xdr:rowOff>
    </xdr:from>
    <xdr:to>
      <xdr:col>5</xdr:col>
      <xdr:colOff>228600</xdr:colOff>
      <xdr:row>22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>
      <selection activeCell="K6" sqref="K6"/>
    </sheetView>
  </sheetViews>
  <sheetFormatPr baseColWidth="10" defaultRowHeight="17" x14ac:dyDescent="0.25"/>
  <cols>
    <col min="1" max="1" width="9.6640625" style="2" customWidth="1"/>
    <col min="2" max="2" width="15.83203125" style="2" customWidth="1"/>
    <col min="3" max="3" width="14.6640625" style="2" customWidth="1"/>
    <col min="4" max="5" width="13" style="2" bestFit="1" customWidth="1"/>
    <col min="6" max="6" width="10.83203125" style="2"/>
    <col min="7" max="7" width="18.6640625" style="2" bestFit="1" customWidth="1"/>
    <col min="8" max="8" width="14.83203125" style="2" bestFit="1" customWidth="1"/>
    <col min="9" max="9" width="13.83203125" style="2" bestFit="1" customWidth="1"/>
    <col min="10" max="10" width="11.83203125" style="2" bestFit="1" customWidth="1"/>
    <col min="11" max="16384" width="10.83203125" style="2"/>
  </cols>
  <sheetData>
    <row r="1" spans="1:10" ht="47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B2" s="4" t="s">
        <v>1</v>
      </c>
      <c r="D2" s="4" t="s">
        <v>2</v>
      </c>
    </row>
    <row r="3" spans="1:10" ht="31" customHeight="1" x14ac:dyDescent="0.35">
      <c r="A3" s="2" t="s">
        <v>3</v>
      </c>
      <c r="B3" s="3">
        <v>2000</v>
      </c>
      <c r="C3" s="2" t="s">
        <v>3</v>
      </c>
      <c r="D3" s="3">
        <v>2000</v>
      </c>
      <c r="G3" s="29" t="s">
        <v>35</v>
      </c>
      <c r="H3" s="30"/>
    </row>
    <row r="4" spans="1:10" ht="23" x14ac:dyDescent="0.35">
      <c r="A4" s="2" t="s">
        <v>4</v>
      </c>
      <c r="B4" s="3"/>
      <c r="C4" s="2" t="s">
        <v>4</v>
      </c>
      <c r="D4" s="3"/>
      <c r="G4" s="22" t="s">
        <v>36</v>
      </c>
      <c r="H4" s="23">
        <f>B3+D3</f>
        <v>4000</v>
      </c>
    </row>
    <row r="5" spans="1:10" ht="23" x14ac:dyDescent="0.35">
      <c r="G5" s="22" t="s">
        <v>37</v>
      </c>
      <c r="H5" s="24"/>
    </row>
    <row r="6" spans="1:10" ht="23" x14ac:dyDescent="0.35">
      <c r="G6" s="22" t="s">
        <v>38</v>
      </c>
      <c r="H6" s="24"/>
    </row>
    <row r="7" spans="1:10" ht="23" x14ac:dyDescent="0.35">
      <c r="G7" s="22" t="s">
        <v>39</v>
      </c>
      <c r="H7" s="24"/>
    </row>
    <row r="8" spans="1:10" ht="23" x14ac:dyDescent="0.35">
      <c r="G8" s="25" t="s">
        <v>40</v>
      </c>
      <c r="H8" s="26">
        <f ca="1">D36</f>
        <v>1257.78</v>
      </c>
    </row>
    <row r="9" spans="1:10" ht="23" x14ac:dyDescent="0.35">
      <c r="G9" s="27" t="s">
        <v>42</v>
      </c>
      <c r="H9" s="28">
        <f ca="1">H4+H5+H6+H7-H8</f>
        <v>2742.2200000000003</v>
      </c>
    </row>
    <row r="10" spans="1:10" ht="23" x14ac:dyDescent="0.35">
      <c r="G10" s="25" t="s">
        <v>41</v>
      </c>
      <c r="H10" s="26">
        <f ca="1">H4-H9</f>
        <v>1257.7799999999997</v>
      </c>
    </row>
    <row r="16" spans="1:10" ht="20" x14ac:dyDescent="0.3">
      <c r="G16" s="31" t="s">
        <v>49</v>
      </c>
      <c r="H16" s="32"/>
      <c r="I16" s="32"/>
      <c r="J16" s="33"/>
    </row>
    <row r="17" spans="2:10" x14ac:dyDescent="0.25">
      <c r="G17" s="34" t="s">
        <v>43</v>
      </c>
      <c r="H17" s="35" t="s">
        <v>46</v>
      </c>
      <c r="I17" s="35" t="s">
        <v>47</v>
      </c>
      <c r="J17" s="36" t="s">
        <v>48</v>
      </c>
    </row>
    <row r="18" spans="2:10" x14ac:dyDescent="0.25">
      <c r="G18" s="13" t="s">
        <v>44</v>
      </c>
      <c r="H18" s="16">
        <v>611.21</v>
      </c>
      <c r="I18" s="16">
        <v>1800</v>
      </c>
      <c r="J18" s="17">
        <f>I18-H18</f>
        <v>1188.79</v>
      </c>
    </row>
    <row r="19" spans="2:10" x14ac:dyDescent="0.25">
      <c r="G19" s="13" t="s">
        <v>50</v>
      </c>
      <c r="H19" s="16">
        <v>150</v>
      </c>
      <c r="I19" s="16">
        <v>3000</v>
      </c>
      <c r="J19" s="17">
        <f t="shared" ref="J19:J20" si="0">I19-H19</f>
        <v>2850</v>
      </c>
    </row>
    <row r="20" spans="2:10" x14ac:dyDescent="0.25">
      <c r="G20" s="13" t="s">
        <v>33</v>
      </c>
      <c r="H20" s="16">
        <v>300</v>
      </c>
      <c r="I20" s="16">
        <v>3500</v>
      </c>
      <c r="J20" s="17">
        <f t="shared" si="0"/>
        <v>3200</v>
      </c>
    </row>
    <row r="21" spans="2:10" x14ac:dyDescent="0.25">
      <c r="G21" s="18" t="s">
        <v>45</v>
      </c>
      <c r="H21" s="19">
        <v>200</v>
      </c>
      <c r="I21" s="19" t="s">
        <v>51</v>
      </c>
      <c r="J21" s="37"/>
    </row>
    <row r="22" spans="2:10" x14ac:dyDescent="0.25">
      <c r="G22" s="38" t="s">
        <v>34</v>
      </c>
      <c r="H22" s="39">
        <f>SUM(H18:H21)</f>
        <v>1261.21</v>
      </c>
      <c r="I22" s="40">
        <f>SUM(I18:I21)</f>
        <v>8300</v>
      </c>
      <c r="J22" s="41">
        <f>SUM(J18:J21)</f>
        <v>7238.79</v>
      </c>
    </row>
    <row r="25" spans="2:10" x14ac:dyDescent="0.25">
      <c r="B25" s="10" t="s">
        <v>28</v>
      </c>
      <c r="C25" s="11"/>
      <c r="D25" s="11"/>
      <c r="E25" s="12"/>
    </row>
    <row r="26" spans="2:10" x14ac:dyDescent="0.25">
      <c r="B26" s="13" t="s">
        <v>29</v>
      </c>
      <c r="C26" s="14" t="s">
        <v>30</v>
      </c>
      <c r="D26" s="14" t="s">
        <v>31</v>
      </c>
      <c r="E26" s="15" t="s">
        <v>32</v>
      </c>
    </row>
    <row r="27" spans="2:10" x14ac:dyDescent="0.25">
      <c r="B27" s="13" t="s">
        <v>11</v>
      </c>
      <c r="C27" s="16">
        <v>1197.95</v>
      </c>
      <c r="D27" s="16">
        <f ca="1">SUMIF(Transactions!$C$4:$C$79,Overview!B27,Transactions!$D$4:$D$64)</f>
        <v>1197.95</v>
      </c>
      <c r="E27" s="17">
        <f ca="1">C27-D27</f>
        <v>0</v>
      </c>
    </row>
    <row r="28" spans="2:10" x14ac:dyDescent="0.25">
      <c r="B28" s="13" t="s">
        <v>12</v>
      </c>
      <c r="C28" s="16">
        <v>30</v>
      </c>
      <c r="D28" s="16">
        <f ca="1">SUMIF(Transactions!$C$4:$C$79,Overview!B28,Transactions!$D$4:$D$64)</f>
        <v>0</v>
      </c>
      <c r="E28" s="17">
        <f t="shared" ref="E28:E35" ca="1" si="1">C28-D28</f>
        <v>30</v>
      </c>
    </row>
    <row r="29" spans="2:10" x14ac:dyDescent="0.25">
      <c r="B29" s="13" t="s">
        <v>13</v>
      </c>
      <c r="C29" s="16">
        <v>70</v>
      </c>
      <c r="D29" s="16">
        <f ca="1">SUMIF(Transactions!$C$4:$C$79,Overview!B29,Transactions!$D$4:$D$64)</f>
        <v>0</v>
      </c>
      <c r="E29" s="17">
        <f t="shared" ca="1" si="1"/>
        <v>70</v>
      </c>
    </row>
    <row r="30" spans="2:10" x14ac:dyDescent="0.25">
      <c r="B30" s="13" t="s">
        <v>14</v>
      </c>
      <c r="C30" s="16">
        <v>20</v>
      </c>
      <c r="D30" s="16">
        <f ca="1">SUMIF(Transactions!$C$4:$C$79,Overview!B30,Transactions!$D$4:$D$64)</f>
        <v>0</v>
      </c>
      <c r="E30" s="17">
        <f t="shared" ca="1" si="1"/>
        <v>20</v>
      </c>
    </row>
    <row r="31" spans="2:10" x14ac:dyDescent="0.25">
      <c r="B31" s="13" t="s">
        <v>15</v>
      </c>
      <c r="C31" s="16">
        <v>150</v>
      </c>
      <c r="D31" s="16">
        <f ca="1">SUMIF(Transactions!$C$4:$C$79,Overview!B31,Transactions!$D$4:$D$64)</f>
        <v>37.760000000000005</v>
      </c>
      <c r="E31" s="17">
        <f t="shared" ca="1" si="1"/>
        <v>112.24</v>
      </c>
    </row>
    <row r="32" spans="2:10" x14ac:dyDescent="0.25">
      <c r="B32" s="13" t="s">
        <v>16</v>
      </c>
      <c r="C32" s="16">
        <v>20</v>
      </c>
      <c r="D32" s="16">
        <f ca="1">SUMIF(Transactions!$C$4:$C$79,Overview!B32,Transactions!$D$4:$D$64)</f>
        <v>0</v>
      </c>
      <c r="E32" s="17">
        <f t="shared" ca="1" si="1"/>
        <v>20</v>
      </c>
    </row>
    <row r="33" spans="2:5" x14ac:dyDescent="0.25">
      <c r="B33" s="13" t="s">
        <v>33</v>
      </c>
      <c r="C33" s="16">
        <v>51</v>
      </c>
      <c r="D33" s="16">
        <f ca="1">SUMIF(Transactions!$C$4:$C$79,Overview!B33,Transactions!$D$4:$D$64)</f>
        <v>0</v>
      </c>
      <c r="E33" s="17">
        <f t="shared" ca="1" si="1"/>
        <v>51</v>
      </c>
    </row>
    <row r="34" spans="2:5" x14ac:dyDescent="0.25">
      <c r="B34" s="13" t="s">
        <v>17</v>
      </c>
      <c r="C34" s="16">
        <v>50</v>
      </c>
      <c r="D34" s="16">
        <f ca="1">SUMIF(Transactions!$C$4:$C$79,Overview!B34,Transactions!$D$4:$D$64)</f>
        <v>9.9700000000000006</v>
      </c>
      <c r="E34" s="17">
        <f t="shared" ca="1" si="1"/>
        <v>40.03</v>
      </c>
    </row>
    <row r="35" spans="2:5" x14ac:dyDescent="0.25">
      <c r="B35" s="18" t="s">
        <v>19</v>
      </c>
      <c r="C35" s="19">
        <v>20</v>
      </c>
      <c r="D35" s="19">
        <f ca="1">SUMIF(Transactions!$C$4:$C$79,Overview!B35,Transactions!$D$4:$D$64)</f>
        <v>12.1</v>
      </c>
      <c r="E35" s="20">
        <f t="shared" ca="1" si="1"/>
        <v>7.9</v>
      </c>
    </row>
    <row r="36" spans="2:5" x14ac:dyDescent="0.25">
      <c r="B36" s="18" t="s">
        <v>34</v>
      </c>
      <c r="C36" s="21">
        <f>SUM(C27:C35)</f>
        <v>1608.95</v>
      </c>
      <c r="D36" s="21">
        <f ca="1">SUM(D27:D35)</f>
        <v>1257.78</v>
      </c>
      <c r="E36" s="20">
        <f ca="1">SUM(E27:E35)</f>
        <v>351.16999999999996</v>
      </c>
    </row>
  </sheetData>
  <mergeCells count="4">
    <mergeCell ref="B25:E25"/>
    <mergeCell ref="G3:H3"/>
    <mergeCell ref="G16:J16"/>
    <mergeCell ref="A1:J1"/>
  </mergeCells>
  <conditionalFormatting sqref="H10">
    <cfRule type="cellIs" dxfId="2" priority="1" operator="equal">
      <formula>0</formula>
    </cfRule>
    <cfRule type="cellIs" dxfId="1" priority="5" operator="lessThanOrEqual">
      <formula>0</formula>
    </cfRule>
  </conditionalFormatting>
  <conditionalFormatting sqref="E27:E36">
    <cfRule type="cellIs" dxfId="0" priority="2" operator="lessThanOrEqual">
      <formula>0</formula>
    </cfRule>
  </conditionalFormatting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B17" sqref="B17"/>
    </sheetView>
  </sheetViews>
  <sheetFormatPr baseColWidth="10" defaultRowHeight="17" x14ac:dyDescent="0.25"/>
  <cols>
    <col min="1" max="1" width="10.83203125" style="2"/>
    <col min="2" max="2" width="31.33203125" style="2" customWidth="1"/>
    <col min="3" max="3" width="14.5" style="2" customWidth="1"/>
    <col min="4" max="4" width="10.83203125" style="2"/>
    <col min="5" max="5" width="18.6640625" style="2" bestFit="1" customWidth="1"/>
    <col min="6" max="16384" width="10.83203125" style="2"/>
  </cols>
  <sheetData>
    <row r="1" spans="1:7" ht="34" x14ac:dyDescent="0.5">
      <c r="A1" s="5" t="s">
        <v>5</v>
      </c>
      <c r="B1" s="5"/>
      <c r="C1" s="5"/>
      <c r="D1" s="5"/>
      <c r="E1" s="5"/>
      <c r="F1" s="5"/>
      <c r="G1" s="5"/>
    </row>
    <row r="2" spans="1:7" x14ac:dyDescent="0.25">
      <c r="A2" s="6" t="s">
        <v>20</v>
      </c>
      <c r="B2" s="6"/>
      <c r="C2" s="6"/>
      <c r="D2" s="6"/>
      <c r="E2" s="6"/>
      <c r="F2" s="6"/>
      <c r="G2" s="6"/>
    </row>
    <row r="3" spans="1:7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</row>
    <row r="4" spans="1:7" x14ac:dyDescent="0.25">
      <c r="A4" s="7">
        <v>42736</v>
      </c>
      <c r="B4" s="8" t="s">
        <v>11</v>
      </c>
      <c r="C4" s="8" t="s">
        <v>11</v>
      </c>
      <c r="D4" s="9">
        <v>1197.95</v>
      </c>
    </row>
    <row r="5" spans="1:7" x14ac:dyDescent="0.25">
      <c r="A5" s="7">
        <v>42737</v>
      </c>
      <c r="B5" s="8" t="s">
        <v>21</v>
      </c>
      <c r="C5" s="8" t="s">
        <v>17</v>
      </c>
      <c r="D5" s="9">
        <v>9.9700000000000006</v>
      </c>
    </row>
    <row r="6" spans="1:7" x14ac:dyDescent="0.25">
      <c r="A6" s="7">
        <v>42737</v>
      </c>
      <c r="B6" s="8" t="s">
        <v>22</v>
      </c>
      <c r="C6" s="8" t="s">
        <v>15</v>
      </c>
      <c r="D6" s="9">
        <v>17.55</v>
      </c>
    </row>
    <row r="7" spans="1:7" x14ac:dyDescent="0.25">
      <c r="A7" s="7">
        <v>42738</v>
      </c>
      <c r="B7" s="8" t="s">
        <v>23</v>
      </c>
      <c r="C7" s="8" t="s">
        <v>24</v>
      </c>
      <c r="D7" s="9">
        <v>64.91</v>
      </c>
    </row>
    <row r="8" spans="1:7" x14ac:dyDescent="0.25">
      <c r="A8" s="7">
        <v>42738</v>
      </c>
      <c r="B8" s="8" t="s">
        <v>25</v>
      </c>
      <c r="C8" s="8" t="s">
        <v>15</v>
      </c>
      <c r="D8" s="9">
        <v>10</v>
      </c>
    </row>
    <row r="9" spans="1:7" x14ac:dyDescent="0.25">
      <c r="A9" s="7">
        <v>42738</v>
      </c>
      <c r="B9" s="8" t="s">
        <v>26</v>
      </c>
      <c r="C9" s="8" t="s">
        <v>15</v>
      </c>
      <c r="D9" s="9">
        <v>10.210000000000001</v>
      </c>
    </row>
    <row r="10" spans="1:7" x14ac:dyDescent="0.25">
      <c r="A10" s="7">
        <v>42739</v>
      </c>
      <c r="B10" s="8" t="s">
        <v>23</v>
      </c>
      <c r="C10" s="8" t="s">
        <v>24</v>
      </c>
      <c r="D10" s="9">
        <v>77.38</v>
      </c>
    </row>
    <row r="11" spans="1:7" x14ac:dyDescent="0.25">
      <c r="A11" s="7">
        <v>42739</v>
      </c>
      <c r="B11" s="8" t="s">
        <v>27</v>
      </c>
      <c r="C11" s="8" t="s">
        <v>19</v>
      </c>
      <c r="D11" s="9">
        <v>12.1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List'!$A$1:$A$10</xm:f>
          </x14:formula1>
          <xm:sqref>C1 C12:C1048576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3" sqref="D13"/>
    </sheetView>
  </sheetViews>
  <sheetFormatPr baseColWidth="10" defaultRowHeight="16" x14ac:dyDescent="0.2"/>
  <cols>
    <col min="1" max="1" width="14" bestFit="1" customWidth="1"/>
  </cols>
  <sheetData>
    <row r="1" spans="1:1" ht="17" x14ac:dyDescent="0.25">
      <c r="A1" s="2" t="s">
        <v>11</v>
      </c>
    </row>
    <row r="2" spans="1:1" ht="17" x14ac:dyDescent="0.25">
      <c r="A2" s="2" t="s">
        <v>12</v>
      </c>
    </row>
    <row r="3" spans="1:1" ht="17" x14ac:dyDescent="0.25">
      <c r="A3" s="2" t="s">
        <v>13</v>
      </c>
    </row>
    <row r="4" spans="1:1" ht="17" x14ac:dyDescent="0.25">
      <c r="A4" s="2" t="s">
        <v>14</v>
      </c>
    </row>
    <row r="5" spans="1:1" ht="17" x14ac:dyDescent="0.25">
      <c r="A5" s="2" t="s">
        <v>15</v>
      </c>
    </row>
    <row r="6" spans="1:1" ht="17" x14ac:dyDescent="0.25">
      <c r="A6" s="2" t="s">
        <v>16</v>
      </c>
    </row>
    <row r="7" spans="1:1" ht="17" x14ac:dyDescent="0.25">
      <c r="A7" s="2" t="s">
        <v>33</v>
      </c>
    </row>
    <row r="8" spans="1:1" ht="17" x14ac:dyDescent="0.25">
      <c r="A8" s="2" t="s">
        <v>17</v>
      </c>
    </row>
    <row r="9" spans="1:1" ht="17" x14ac:dyDescent="0.25">
      <c r="A9" s="2" t="s">
        <v>18</v>
      </c>
    </row>
    <row r="10" spans="1:1" ht="17" x14ac:dyDescent="0.25">
      <c r="A10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Transactions</vt:lpstr>
      <vt:lpstr>Drop Down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2017-01-31T02:48:08Z</dcterms:created>
  <dcterms:modified xsi:type="dcterms:W3CDTF">2017-01-31T03:21:16Z</dcterms:modified>
</cp:coreProperties>
</file>